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715" windowHeight="9645"/>
  </bookViews>
  <sheets>
    <sheet name="1033_60dd69f306451" sheetId="1" r:id="rId1"/>
  </sheets>
  <definedNames>
    <definedName name="_xlnm._FilterDatabase" localSheetId="0" hidden="1">'1033_60dd69f306451'!$A$3:$G$3</definedName>
    <definedName name="_xlnm.Print_Titles" localSheetId="0">'1033_60dd69f306451'!$2:$3</definedName>
  </definedNames>
  <calcPr calcId="124519"/>
</workbook>
</file>

<file path=xl/calcChain.xml><?xml version="1.0" encoding="utf-8"?>
<calcChain xmlns="http://schemas.openxmlformats.org/spreadsheetml/2006/main">
  <c r="C53" i="1"/>
  <c r="C20"/>
  <c r="C43"/>
  <c r="C45"/>
  <c r="C47"/>
  <c r="C49"/>
  <c r="C27"/>
  <c r="C9"/>
  <c r="C34"/>
  <c r="C63"/>
  <c r="C33"/>
  <c r="C54"/>
  <c r="C40"/>
  <c r="C10"/>
  <c r="C39"/>
  <c r="C17"/>
  <c r="C14"/>
  <c r="C42"/>
  <c r="C8"/>
  <c r="C32"/>
  <c r="C36"/>
  <c r="C26"/>
  <c r="C4"/>
  <c r="C56"/>
  <c r="C25"/>
  <c r="C62"/>
  <c r="C28"/>
  <c r="C21"/>
  <c r="C29"/>
  <c r="C51"/>
  <c r="C59"/>
  <c r="C64"/>
  <c r="C55"/>
  <c r="C30"/>
  <c r="C18"/>
  <c r="C19"/>
  <c r="C46"/>
  <c r="C44"/>
  <c r="C16"/>
  <c r="C41"/>
  <c r="C22"/>
  <c r="C48"/>
  <c r="C65"/>
  <c r="C57"/>
  <c r="C23"/>
  <c r="C38"/>
  <c r="C7"/>
  <c r="C31"/>
  <c r="C58"/>
  <c r="C15"/>
  <c r="C60"/>
  <c r="C6"/>
  <c r="C13"/>
  <c r="C24"/>
  <c r="C61"/>
  <c r="C50"/>
  <c r="C35"/>
  <c r="C12"/>
  <c r="C5"/>
  <c r="C37"/>
  <c r="C11"/>
  <c r="C52"/>
</calcChain>
</file>

<file path=xl/sharedStrings.xml><?xml version="1.0" encoding="utf-8"?>
<sst xmlns="http://schemas.openxmlformats.org/spreadsheetml/2006/main" count="72" uniqueCount="14">
  <si>
    <t>报考岗位</t>
  </si>
  <si>
    <t>准考证号</t>
  </si>
  <si>
    <t>05_市场监管辅助工作</t>
  </si>
  <si>
    <t>03_文秘辅助</t>
  </si>
  <si>
    <t>04_市场监管辅助工作</t>
  </si>
  <si>
    <t>02_城管辅助执法人员</t>
  </si>
  <si>
    <t>序号</t>
    <phoneticPr fontId="18" type="noConversion"/>
  </si>
  <si>
    <t>笔试成绩</t>
    <phoneticPr fontId="18" type="noConversion"/>
  </si>
  <si>
    <t>岗位内排名</t>
    <phoneticPr fontId="18" type="noConversion"/>
  </si>
  <si>
    <t>附件：</t>
    <phoneticPr fontId="18" type="noConversion"/>
  </si>
  <si>
    <t>备注</t>
    <phoneticPr fontId="18" type="noConversion"/>
  </si>
  <si>
    <t>第9、10名放弃
资格复审</t>
    <phoneticPr fontId="18" type="noConversion"/>
  </si>
  <si>
    <t>第5、7、14、20、21
放弃资格复审</t>
    <phoneticPr fontId="18" type="noConversion"/>
  </si>
  <si>
    <t>2021年上半年如皋市部分单位公开招聘合同制人员面试人员名单</t>
    <phoneticPr fontId="18" type="noConversion"/>
  </si>
</sst>
</file>

<file path=xl/styles.xml><?xml version="1.0" encoding="utf-8"?>
<styleSheet xmlns="http://schemas.openxmlformats.org/spreadsheetml/2006/main">
  <fonts count="24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name val="宋体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21" fillId="0" borderId="0" xfId="0" applyFont="1">
      <alignment vertical="center"/>
    </xf>
    <xf numFmtId="0" fontId="20" fillId="0" borderId="11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21" fillId="0" borderId="14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65"/>
  <sheetViews>
    <sheetView tabSelected="1" workbookViewId="0">
      <selection activeCell="C67" sqref="C67"/>
    </sheetView>
  </sheetViews>
  <sheetFormatPr defaultRowHeight="15" customHeight="1"/>
  <cols>
    <col min="1" max="1" width="5.5" style="1" bestFit="1" customWidth="1"/>
    <col min="2" max="2" width="21.625" style="1" bestFit="1" customWidth="1"/>
    <col min="3" max="3" width="12.75" style="1" bestFit="1" customWidth="1"/>
    <col min="4" max="4" width="9.375" style="1" customWidth="1"/>
    <col min="5" max="5" width="11.25" style="1" customWidth="1"/>
    <col min="6" max="6" width="20.5" style="2" customWidth="1"/>
    <col min="7" max="16384" width="9" style="1"/>
  </cols>
  <sheetData>
    <row r="1" spans="1:6" ht="21" customHeight="1">
      <c r="A1" s="3" t="s">
        <v>9</v>
      </c>
    </row>
    <row r="2" spans="1:6" ht="24" customHeight="1">
      <c r="A2" s="4" t="s">
        <v>13</v>
      </c>
      <c r="B2" s="4"/>
      <c r="C2" s="4"/>
      <c r="D2" s="4"/>
      <c r="E2" s="4"/>
      <c r="F2" s="4"/>
    </row>
    <row r="3" spans="1:6" ht="16.5" customHeight="1">
      <c r="A3" s="5" t="s">
        <v>6</v>
      </c>
      <c r="B3" s="6" t="s">
        <v>0</v>
      </c>
      <c r="C3" s="6" t="s">
        <v>1</v>
      </c>
      <c r="D3" s="7" t="s">
        <v>7</v>
      </c>
      <c r="E3" s="7" t="s">
        <v>8</v>
      </c>
      <c r="F3" s="7" t="s">
        <v>10</v>
      </c>
    </row>
    <row r="4" spans="1:6" ht="21.75" customHeight="1">
      <c r="A4" s="6">
        <v>1</v>
      </c>
      <c r="B4" s="6" t="s">
        <v>5</v>
      </c>
      <c r="C4" s="6" t="str">
        <f>"20217030416"</f>
        <v>20217030416</v>
      </c>
      <c r="D4" s="8">
        <v>74</v>
      </c>
      <c r="E4" s="6">
        <v>1</v>
      </c>
      <c r="F4" s="9"/>
    </row>
    <row r="5" spans="1:6" ht="21.75" customHeight="1">
      <c r="A5" s="6">
        <v>2</v>
      </c>
      <c r="B5" s="6" t="s">
        <v>5</v>
      </c>
      <c r="C5" s="6" t="str">
        <f>"20217030515"</f>
        <v>20217030515</v>
      </c>
      <c r="D5" s="8">
        <v>66.8</v>
      </c>
      <c r="E5" s="6">
        <v>2</v>
      </c>
      <c r="F5" s="10"/>
    </row>
    <row r="6" spans="1:6" ht="21.75" customHeight="1">
      <c r="A6" s="6">
        <v>3</v>
      </c>
      <c r="B6" s="6" t="s">
        <v>5</v>
      </c>
      <c r="C6" s="6" t="str">
        <f>"20217030128"</f>
        <v>20217030128</v>
      </c>
      <c r="D6" s="8">
        <v>56.4</v>
      </c>
      <c r="E6" s="6">
        <v>3</v>
      </c>
      <c r="F6" s="10"/>
    </row>
    <row r="7" spans="1:6" ht="21.75" customHeight="1">
      <c r="A7" s="6">
        <v>4</v>
      </c>
      <c r="B7" s="6" t="s">
        <v>5</v>
      </c>
      <c r="C7" s="6" t="str">
        <f>"20217030230"</f>
        <v>20217030230</v>
      </c>
      <c r="D7" s="8">
        <v>55.8</v>
      </c>
      <c r="E7" s="6">
        <v>4</v>
      </c>
      <c r="F7" s="10"/>
    </row>
    <row r="8" spans="1:6" ht="21.75" customHeight="1">
      <c r="A8" s="6">
        <v>5</v>
      </c>
      <c r="B8" s="6" t="s">
        <v>5</v>
      </c>
      <c r="C8" s="6" t="str">
        <f>"20217030711"</f>
        <v>20217030711</v>
      </c>
      <c r="D8" s="8">
        <v>55.8</v>
      </c>
      <c r="E8" s="6">
        <v>4</v>
      </c>
      <c r="F8" s="10"/>
    </row>
    <row r="9" spans="1:6" ht="21.75" customHeight="1">
      <c r="A9" s="6">
        <v>6</v>
      </c>
      <c r="B9" s="6" t="s">
        <v>5</v>
      </c>
      <c r="C9" s="6" t="str">
        <f>"20217030802"</f>
        <v>20217030802</v>
      </c>
      <c r="D9" s="8">
        <v>55.4</v>
      </c>
      <c r="E9" s="6">
        <v>6</v>
      </c>
      <c r="F9" s="10"/>
    </row>
    <row r="10" spans="1:6" ht="21.75" customHeight="1">
      <c r="A10" s="6">
        <v>7</v>
      </c>
      <c r="B10" s="6" t="s">
        <v>5</v>
      </c>
      <c r="C10" s="6" t="str">
        <f>"20217031008"</f>
        <v>20217031008</v>
      </c>
      <c r="D10" s="8">
        <v>51.4</v>
      </c>
      <c r="E10" s="6">
        <v>7</v>
      </c>
      <c r="F10" s="10"/>
    </row>
    <row r="11" spans="1:6" ht="21.75" customHeight="1">
      <c r="A11" s="6">
        <v>8</v>
      </c>
      <c r="B11" s="6" t="s">
        <v>5</v>
      </c>
      <c r="C11" s="6" t="str">
        <f>"20217030406"</f>
        <v>20217030406</v>
      </c>
      <c r="D11" s="8">
        <v>49.4</v>
      </c>
      <c r="E11" s="6">
        <v>8</v>
      </c>
      <c r="F11" s="10"/>
    </row>
    <row r="12" spans="1:6" ht="21.75" customHeight="1">
      <c r="A12" s="6">
        <v>9</v>
      </c>
      <c r="B12" s="6" t="s">
        <v>5</v>
      </c>
      <c r="C12" s="6" t="str">
        <f>"20217030425"</f>
        <v>20217030425</v>
      </c>
      <c r="D12" s="8">
        <v>47.8</v>
      </c>
      <c r="E12" s="6">
        <v>9</v>
      </c>
      <c r="F12" s="10"/>
    </row>
    <row r="13" spans="1:6" ht="21.75" customHeight="1">
      <c r="A13" s="6">
        <v>10</v>
      </c>
      <c r="B13" s="6" t="s">
        <v>5</v>
      </c>
      <c r="C13" s="6" t="str">
        <f>"20217030127"</f>
        <v>20217030127</v>
      </c>
      <c r="D13" s="8">
        <v>47.2</v>
      </c>
      <c r="E13" s="6">
        <v>10</v>
      </c>
      <c r="F13" s="10"/>
    </row>
    <row r="14" spans="1:6" ht="21.75" customHeight="1">
      <c r="A14" s="6">
        <v>11</v>
      </c>
      <c r="B14" s="6" t="s">
        <v>5</v>
      </c>
      <c r="C14" s="6" t="str">
        <f>"20217030710"</f>
        <v>20217030710</v>
      </c>
      <c r="D14" s="8">
        <v>44.6</v>
      </c>
      <c r="E14" s="6">
        <v>11</v>
      </c>
      <c r="F14" s="10"/>
    </row>
    <row r="15" spans="1:6" ht="21.75" customHeight="1">
      <c r="A15" s="6">
        <v>12</v>
      </c>
      <c r="B15" s="6" t="s">
        <v>5</v>
      </c>
      <c r="C15" s="6" t="str">
        <f>"20217030110"</f>
        <v>20217030110</v>
      </c>
      <c r="D15" s="8">
        <v>43.6</v>
      </c>
      <c r="E15" s="6">
        <v>12</v>
      </c>
      <c r="F15" s="10"/>
    </row>
    <row r="16" spans="1:6" ht="21.75" customHeight="1">
      <c r="A16" s="6">
        <v>13</v>
      </c>
      <c r="B16" s="6" t="s">
        <v>5</v>
      </c>
      <c r="C16" s="6" t="str">
        <f>"20217030215"</f>
        <v>20217030215</v>
      </c>
      <c r="D16" s="8">
        <v>41</v>
      </c>
      <c r="E16" s="6">
        <v>13</v>
      </c>
      <c r="F16" s="10"/>
    </row>
    <row r="17" spans="1:6" ht="21.75" customHeight="1">
      <c r="A17" s="6">
        <v>14</v>
      </c>
      <c r="B17" s="6" t="s">
        <v>5</v>
      </c>
      <c r="C17" s="6" t="str">
        <f>"20217030326"</f>
        <v>20217030326</v>
      </c>
      <c r="D17" s="8">
        <v>36.4</v>
      </c>
      <c r="E17" s="6">
        <v>14</v>
      </c>
      <c r="F17" s="11"/>
    </row>
    <row r="18" spans="1:6" ht="21.75" customHeight="1">
      <c r="A18" s="6">
        <v>15</v>
      </c>
      <c r="B18" s="6" t="s">
        <v>3</v>
      </c>
      <c r="C18" s="6" t="str">
        <f>"20217031019"</f>
        <v>20217031019</v>
      </c>
      <c r="D18" s="8">
        <v>84.2</v>
      </c>
      <c r="E18" s="6">
        <v>1</v>
      </c>
      <c r="F18" s="9"/>
    </row>
    <row r="19" spans="1:6" ht="21.75" customHeight="1">
      <c r="A19" s="6">
        <v>16</v>
      </c>
      <c r="B19" s="6" t="s">
        <v>3</v>
      </c>
      <c r="C19" s="6" t="str">
        <f>"20217030904"</f>
        <v>20217030904</v>
      </c>
      <c r="D19" s="8">
        <v>77.400000000000006</v>
      </c>
      <c r="E19" s="6">
        <v>2</v>
      </c>
      <c r="F19" s="10"/>
    </row>
    <row r="20" spans="1:6" ht="21.75" customHeight="1">
      <c r="A20" s="6">
        <v>17</v>
      </c>
      <c r="B20" s="6" t="s">
        <v>3</v>
      </c>
      <c r="C20" s="6" t="str">
        <f>"20217030818"</f>
        <v>20217030818</v>
      </c>
      <c r="D20" s="8">
        <v>74.8</v>
      </c>
      <c r="E20" s="6">
        <v>3</v>
      </c>
      <c r="F20" s="10"/>
    </row>
    <row r="21" spans="1:6" ht="21.75" customHeight="1">
      <c r="A21" s="6">
        <v>18</v>
      </c>
      <c r="B21" s="6" t="s">
        <v>3</v>
      </c>
      <c r="C21" s="6" t="str">
        <f>"20217031005"</f>
        <v>20217031005</v>
      </c>
      <c r="D21" s="8">
        <v>73</v>
      </c>
      <c r="E21" s="6">
        <v>4</v>
      </c>
      <c r="F21" s="10"/>
    </row>
    <row r="22" spans="1:6" ht="21.75" customHeight="1">
      <c r="A22" s="6">
        <v>19</v>
      </c>
      <c r="B22" s="6" t="s">
        <v>3</v>
      </c>
      <c r="C22" s="6" t="str">
        <f>"20217030303"</f>
        <v>20217030303</v>
      </c>
      <c r="D22" s="8">
        <v>72.8</v>
      </c>
      <c r="E22" s="6">
        <v>5</v>
      </c>
      <c r="F22" s="10"/>
    </row>
    <row r="23" spans="1:6" ht="21.75" customHeight="1">
      <c r="A23" s="6">
        <v>20</v>
      </c>
      <c r="B23" s="6" t="s">
        <v>3</v>
      </c>
      <c r="C23" s="6" t="str">
        <f>"20217030306"</f>
        <v>20217030306</v>
      </c>
      <c r="D23" s="8">
        <v>71.8</v>
      </c>
      <c r="E23" s="6">
        <v>6</v>
      </c>
      <c r="F23" s="10"/>
    </row>
    <row r="24" spans="1:6" ht="21.75" customHeight="1">
      <c r="A24" s="6">
        <v>21</v>
      </c>
      <c r="B24" s="6" t="s">
        <v>3</v>
      </c>
      <c r="C24" s="6" t="str">
        <f>"20217030125"</f>
        <v>20217030125</v>
      </c>
      <c r="D24" s="8">
        <v>70.599999999999994</v>
      </c>
      <c r="E24" s="6">
        <v>7</v>
      </c>
      <c r="F24" s="10"/>
    </row>
    <row r="25" spans="1:6" ht="21.75" customHeight="1">
      <c r="A25" s="6">
        <v>22</v>
      </c>
      <c r="B25" s="6" t="s">
        <v>3</v>
      </c>
      <c r="C25" s="6" t="str">
        <f>"20217030628"</f>
        <v>20217030628</v>
      </c>
      <c r="D25" s="8">
        <v>68.599999999999994</v>
      </c>
      <c r="E25" s="6">
        <v>8</v>
      </c>
      <c r="F25" s="11"/>
    </row>
    <row r="26" spans="1:6" ht="21.75" customHeight="1">
      <c r="A26" s="6">
        <v>23</v>
      </c>
      <c r="B26" s="6" t="s">
        <v>4</v>
      </c>
      <c r="C26" s="6" t="str">
        <f>"20217030613"</f>
        <v>20217030613</v>
      </c>
      <c r="D26" s="8">
        <v>82</v>
      </c>
      <c r="E26" s="6">
        <v>1</v>
      </c>
      <c r="F26" s="12" t="s">
        <v>11</v>
      </c>
    </row>
    <row r="27" spans="1:6" ht="21.75" customHeight="1">
      <c r="A27" s="6">
        <v>24</v>
      </c>
      <c r="B27" s="6" t="s">
        <v>4</v>
      </c>
      <c r="C27" s="6" t="str">
        <f>"20217030728"</f>
        <v>20217030728</v>
      </c>
      <c r="D27" s="8">
        <v>73.8</v>
      </c>
      <c r="E27" s="6">
        <v>2</v>
      </c>
      <c r="F27" s="13"/>
    </row>
    <row r="28" spans="1:6" ht="21.75" customHeight="1">
      <c r="A28" s="6">
        <v>25</v>
      </c>
      <c r="B28" s="6" t="s">
        <v>4</v>
      </c>
      <c r="C28" s="6" t="str">
        <f>"20217031011"</f>
        <v>20217031011</v>
      </c>
      <c r="D28" s="8">
        <v>72.599999999999994</v>
      </c>
      <c r="E28" s="6">
        <v>3</v>
      </c>
      <c r="F28" s="13"/>
    </row>
    <row r="29" spans="1:6" ht="21.75" customHeight="1">
      <c r="A29" s="6">
        <v>26</v>
      </c>
      <c r="B29" s="6" t="s">
        <v>4</v>
      </c>
      <c r="C29" s="6" t="str">
        <f>"20217030930"</f>
        <v>20217030930</v>
      </c>
      <c r="D29" s="8">
        <v>72.2</v>
      </c>
      <c r="E29" s="6">
        <v>4</v>
      </c>
      <c r="F29" s="13"/>
    </row>
    <row r="30" spans="1:6" ht="21.75" customHeight="1">
      <c r="A30" s="6">
        <v>27</v>
      </c>
      <c r="B30" s="6" t="s">
        <v>4</v>
      </c>
      <c r="C30" s="6" t="str">
        <f>"20217030915"</f>
        <v>20217030915</v>
      </c>
      <c r="D30" s="8">
        <v>71.400000000000006</v>
      </c>
      <c r="E30" s="6">
        <v>5</v>
      </c>
      <c r="F30" s="13"/>
    </row>
    <row r="31" spans="1:6" ht="21.75" customHeight="1">
      <c r="A31" s="6">
        <v>28</v>
      </c>
      <c r="B31" s="6" t="s">
        <v>4</v>
      </c>
      <c r="C31" s="6" t="str">
        <f>"20217030214"</f>
        <v>20217030214</v>
      </c>
      <c r="D31" s="8">
        <v>71</v>
      </c>
      <c r="E31" s="6">
        <v>6</v>
      </c>
      <c r="F31" s="13"/>
    </row>
    <row r="32" spans="1:6" ht="21.75" customHeight="1">
      <c r="A32" s="6">
        <v>29</v>
      </c>
      <c r="B32" s="6" t="s">
        <v>4</v>
      </c>
      <c r="C32" s="6" t="str">
        <f>"20217030414"</f>
        <v>20217030414</v>
      </c>
      <c r="D32" s="8">
        <v>70.599999999999994</v>
      </c>
      <c r="E32" s="6">
        <v>7</v>
      </c>
      <c r="F32" s="13"/>
    </row>
    <row r="33" spans="1:6" ht="21.75" customHeight="1">
      <c r="A33" s="6">
        <v>30</v>
      </c>
      <c r="B33" s="6" t="s">
        <v>4</v>
      </c>
      <c r="C33" s="6" t="str">
        <f>"20217030714"</f>
        <v>20217030714</v>
      </c>
      <c r="D33" s="8">
        <v>70.599999999999994</v>
      </c>
      <c r="E33" s="6">
        <v>7</v>
      </c>
      <c r="F33" s="13"/>
    </row>
    <row r="34" spans="1:6" ht="21.75" customHeight="1">
      <c r="A34" s="6">
        <v>31</v>
      </c>
      <c r="B34" s="6" t="s">
        <v>4</v>
      </c>
      <c r="C34" s="6" t="str">
        <f>"20217030723"</f>
        <v>20217030723</v>
      </c>
      <c r="D34" s="8">
        <v>66.8</v>
      </c>
      <c r="E34" s="6">
        <v>11</v>
      </c>
      <c r="F34" s="13"/>
    </row>
    <row r="35" spans="1:6" ht="21.75" customHeight="1">
      <c r="A35" s="6">
        <v>32</v>
      </c>
      <c r="B35" s="6" t="s">
        <v>4</v>
      </c>
      <c r="C35" s="6" t="str">
        <f>"20217030518"</f>
        <v>20217030518</v>
      </c>
      <c r="D35" s="8">
        <v>64.599999999999994</v>
      </c>
      <c r="E35" s="6">
        <v>12</v>
      </c>
      <c r="F35" s="13"/>
    </row>
    <row r="36" spans="1:6" ht="21.75" customHeight="1">
      <c r="A36" s="6">
        <v>33</v>
      </c>
      <c r="B36" s="6" t="s">
        <v>4</v>
      </c>
      <c r="C36" s="6" t="str">
        <f>"20217030611"</f>
        <v>20217030611</v>
      </c>
      <c r="D36" s="8">
        <v>64.2</v>
      </c>
      <c r="E36" s="6">
        <v>13</v>
      </c>
      <c r="F36" s="13"/>
    </row>
    <row r="37" spans="1:6" ht="21.75" customHeight="1">
      <c r="A37" s="6">
        <v>34</v>
      </c>
      <c r="B37" s="6" t="s">
        <v>4</v>
      </c>
      <c r="C37" s="6" t="str">
        <f>"20217030402"</f>
        <v>20217030402</v>
      </c>
      <c r="D37" s="8">
        <v>64</v>
      </c>
      <c r="E37" s="6">
        <v>14</v>
      </c>
      <c r="F37" s="13"/>
    </row>
    <row r="38" spans="1:6" ht="21.75" customHeight="1">
      <c r="A38" s="6">
        <v>35</v>
      </c>
      <c r="B38" s="6" t="s">
        <v>4</v>
      </c>
      <c r="C38" s="6" t="str">
        <f>"20217030229"</f>
        <v>20217030229</v>
      </c>
      <c r="D38" s="8">
        <v>63.8</v>
      </c>
      <c r="E38" s="6">
        <v>15</v>
      </c>
      <c r="F38" s="13"/>
    </row>
    <row r="39" spans="1:6" ht="21.75" customHeight="1">
      <c r="A39" s="6">
        <v>36</v>
      </c>
      <c r="B39" s="6" t="s">
        <v>4</v>
      </c>
      <c r="C39" s="6" t="str">
        <f>"20217030805"</f>
        <v>20217030805</v>
      </c>
      <c r="D39" s="8">
        <v>63.4</v>
      </c>
      <c r="E39" s="6">
        <v>16</v>
      </c>
      <c r="F39" s="13"/>
    </row>
    <row r="40" spans="1:6" ht="21.75" customHeight="1">
      <c r="A40" s="6">
        <v>37</v>
      </c>
      <c r="B40" s="6" t="s">
        <v>4</v>
      </c>
      <c r="C40" s="6" t="str">
        <f>"20217030720"</f>
        <v>20217030720</v>
      </c>
      <c r="D40" s="8">
        <v>61.2</v>
      </c>
      <c r="E40" s="6">
        <v>17</v>
      </c>
      <c r="F40" s="13"/>
    </row>
    <row r="41" spans="1:6" ht="21.75" customHeight="1">
      <c r="A41" s="6">
        <v>38</v>
      </c>
      <c r="B41" s="6" t="s">
        <v>4</v>
      </c>
      <c r="C41" s="6" t="str">
        <f>"20217030520"</f>
        <v>20217030520</v>
      </c>
      <c r="D41" s="8">
        <v>60.6</v>
      </c>
      <c r="E41" s="6">
        <v>18</v>
      </c>
      <c r="F41" s="13"/>
    </row>
    <row r="42" spans="1:6" ht="21.75" customHeight="1">
      <c r="A42" s="6">
        <v>39</v>
      </c>
      <c r="B42" s="6" t="s">
        <v>4</v>
      </c>
      <c r="C42" s="6" t="str">
        <f>"20217030627"</f>
        <v>20217030627</v>
      </c>
      <c r="D42" s="8">
        <v>58.6</v>
      </c>
      <c r="E42" s="6">
        <v>19</v>
      </c>
      <c r="F42" s="13"/>
    </row>
    <row r="43" spans="1:6" ht="21.75" customHeight="1">
      <c r="A43" s="6">
        <v>40</v>
      </c>
      <c r="B43" s="6" t="s">
        <v>4</v>
      </c>
      <c r="C43" s="6" t="str">
        <f>"20217030814"</f>
        <v>20217030814</v>
      </c>
      <c r="D43" s="8">
        <v>58.6</v>
      </c>
      <c r="E43" s="6">
        <v>19</v>
      </c>
      <c r="F43" s="13"/>
    </row>
    <row r="44" spans="1:6" ht="21.75" customHeight="1">
      <c r="A44" s="14">
        <v>41</v>
      </c>
      <c r="B44" s="14" t="s">
        <v>4</v>
      </c>
      <c r="C44" s="14" t="str">
        <f>"20217030907"</f>
        <v>20217030907</v>
      </c>
      <c r="D44" s="15">
        <v>58.6</v>
      </c>
      <c r="E44" s="14">
        <v>19</v>
      </c>
      <c r="F44" s="13"/>
    </row>
    <row r="45" spans="1:6" ht="21.75" customHeight="1">
      <c r="A45" s="14">
        <v>42</v>
      </c>
      <c r="B45" s="14" t="s">
        <v>4</v>
      </c>
      <c r="C45" s="14" t="str">
        <f>"20217030724"</f>
        <v>20217030724</v>
      </c>
      <c r="D45" s="15">
        <v>57.4</v>
      </c>
      <c r="E45" s="14">
        <v>22</v>
      </c>
      <c r="F45" s="13"/>
    </row>
    <row r="46" spans="1:6" ht="21.75" customHeight="1">
      <c r="A46" s="14">
        <v>43</v>
      </c>
      <c r="B46" s="14" t="s">
        <v>4</v>
      </c>
      <c r="C46" s="14" t="str">
        <f>"20217030901"</f>
        <v>20217030901</v>
      </c>
      <c r="D46" s="15">
        <v>57.4</v>
      </c>
      <c r="E46" s="14">
        <v>22</v>
      </c>
      <c r="F46" s="16"/>
    </row>
    <row r="47" spans="1:6" ht="21.75" customHeight="1">
      <c r="A47" s="14">
        <v>44</v>
      </c>
      <c r="B47" s="14" t="s">
        <v>2</v>
      </c>
      <c r="C47" s="14" t="str">
        <f>"20217030721"</f>
        <v>20217030721</v>
      </c>
      <c r="D47" s="15">
        <v>77.2</v>
      </c>
      <c r="E47" s="14">
        <v>1</v>
      </c>
      <c r="F47" s="17" t="s">
        <v>12</v>
      </c>
    </row>
    <row r="48" spans="1:6" ht="21.75" customHeight="1">
      <c r="A48" s="14">
        <v>45</v>
      </c>
      <c r="B48" s="14" t="s">
        <v>2</v>
      </c>
      <c r="C48" s="14" t="str">
        <f>"20217030223"</f>
        <v>20217030223</v>
      </c>
      <c r="D48" s="15">
        <v>76.8</v>
      </c>
      <c r="E48" s="14">
        <v>2</v>
      </c>
      <c r="F48" s="18"/>
    </row>
    <row r="49" spans="1:6" ht="21.75" customHeight="1">
      <c r="A49" s="14">
        <v>46</v>
      </c>
      <c r="B49" s="14" t="s">
        <v>2</v>
      </c>
      <c r="C49" s="14" t="str">
        <f>"20217030727"</f>
        <v>20217030727</v>
      </c>
      <c r="D49" s="15">
        <v>75.400000000000006</v>
      </c>
      <c r="E49" s="14">
        <v>3</v>
      </c>
      <c r="F49" s="18"/>
    </row>
    <row r="50" spans="1:6" ht="21.75" customHeight="1">
      <c r="A50" s="14">
        <v>47</v>
      </c>
      <c r="B50" s="14" t="s">
        <v>2</v>
      </c>
      <c r="C50" s="14" t="str">
        <f>"20217030430"</f>
        <v>20217030430</v>
      </c>
      <c r="D50" s="15">
        <v>74</v>
      </c>
      <c r="E50" s="14">
        <v>4</v>
      </c>
      <c r="F50" s="18"/>
    </row>
    <row r="51" spans="1:6" ht="21.75" customHeight="1">
      <c r="A51" s="14">
        <v>48</v>
      </c>
      <c r="B51" s="14" t="s">
        <v>2</v>
      </c>
      <c r="C51" s="14" t="str">
        <f>"20217031006"</f>
        <v>20217031006</v>
      </c>
      <c r="D51" s="15">
        <v>71.2</v>
      </c>
      <c r="E51" s="14">
        <v>6</v>
      </c>
      <c r="F51" s="18"/>
    </row>
    <row r="52" spans="1:6" ht="21.75" customHeight="1">
      <c r="A52" s="14">
        <v>49</v>
      </c>
      <c r="B52" s="14" t="s">
        <v>2</v>
      </c>
      <c r="C52" s="14" t="str">
        <f>"20217030418"</f>
        <v>20217030418</v>
      </c>
      <c r="D52" s="15">
        <v>69.2</v>
      </c>
      <c r="E52" s="14">
        <v>8</v>
      </c>
      <c r="F52" s="18"/>
    </row>
    <row r="53" spans="1:6" ht="21.75" customHeight="1">
      <c r="A53" s="14">
        <v>50</v>
      </c>
      <c r="B53" s="14" t="s">
        <v>2</v>
      </c>
      <c r="C53" s="14" t="str">
        <f>"20217030722"</f>
        <v>20217030722</v>
      </c>
      <c r="D53" s="15">
        <v>69.2</v>
      </c>
      <c r="E53" s="14">
        <v>8</v>
      </c>
      <c r="F53" s="18"/>
    </row>
    <row r="54" spans="1:6" ht="21.75" customHeight="1">
      <c r="A54" s="14">
        <v>51</v>
      </c>
      <c r="B54" s="14" t="s">
        <v>2</v>
      </c>
      <c r="C54" s="14" t="str">
        <f>"20217030804"</f>
        <v>20217030804</v>
      </c>
      <c r="D54" s="15">
        <v>68.400000000000006</v>
      </c>
      <c r="E54" s="14">
        <v>10</v>
      </c>
      <c r="F54" s="18"/>
    </row>
    <row r="55" spans="1:6" ht="21.75" customHeight="1">
      <c r="A55" s="14">
        <v>52</v>
      </c>
      <c r="B55" s="14" t="s">
        <v>2</v>
      </c>
      <c r="C55" s="14" t="str">
        <f>"20217031027"</f>
        <v>20217031027</v>
      </c>
      <c r="D55" s="15">
        <v>68.400000000000006</v>
      </c>
      <c r="E55" s="14">
        <v>10</v>
      </c>
      <c r="F55" s="18"/>
    </row>
    <row r="56" spans="1:6" ht="21.75" customHeight="1">
      <c r="A56" s="14">
        <v>53</v>
      </c>
      <c r="B56" s="14" t="s">
        <v>2</v>
      </c>
      <c r="C56" s="14" t="str">
        <f>"20217030629"</f>
        <v>20217030629</v>
      </c>
      <c r="D56" s="15">
        <v>67.400000000000006</v>
      </c>
      <c r="E56" s="14">
        <v>12</v>
      </c>
      <c r="F56" s="18"/>
    </row>
    <row r="57" spans="1:6" ht="21.75" customHeight="1">
      <c r="A57" s="14">
        <v>54</v>
      </c>
      <c r="B57" s="14" t="s">
        <v>2</v>
      </c>
      <c r="C57" s="14" t="str">
        <f>"20217030228"</f>
        <v>20217030228</v>
      </c>
      <c r="D57" s="15">
        <v>67.2</v>
      </c>
      <c r="E57" s="14">
        <v>13</v>
      </c>
      <c r="F57" s="18"/>
    </row>
    <row r="58" spans="1:6" ht="21.75" customHeight="1">
      <c r="A58" s="14">
        <v>55</v>
      </c>
      <c r="B58" s="14" t="s">
        <v>2</v>
      </c>
      <c r="C58" s="14" t="str">
        <f>"20217030115"</f>
        <v>20217030115</v>
      </c>
      <c r="D58" s="15">
        <v>66</v>
      </c>
      <c r="E58" s="14">
        <v>15</v>
      </c>
      <c r="F58" s="18"/>
    </row>
    <row r="59" spans="1:6" ht="21.75" customHeight="1">
      <c r="A59" s="14">
        <v>56</v>
      </c>
      <c r="B59" s="14" t="s">
        <v>2</v>
      </c>
      <c r="C59" s="14" t="str">
        <f>"20217030109"</f>
        <v>20217030109</v>
      </c>
      <c r="D59" s="15">
        <v>65.599999999999994</v>
      </c>
      <c r="E59" s="14">
        <v>16</v>
      </c>
      <c r="F59" s="18"/>
    </row>
    <row r="60" spans="1:6" ht="21.75" customHeight="1">
      <c r="A60" s="14">
        <v>57</v>
      </c>
      <c r="B60" s="14" t="s">
        <v>2</v>
      </c>
      <c r="C60" s="14" t="str">
        <f>"20217030325"</f>
        <v>20217030325</v>
      </c>
      <c r="D60" s="15">
        <v>64.599999999999994</v>
      </c>
      <c r="E60" s="14">
        <v>17</v>
      </c>
      <c r="F60" s="18"/>
    </row>
    <row r="61" spans="1:6" ht="21.75" customHeight="1">
      <c r="A61" s="14">
        <v>58</v>
      </c>
      <c r="B61" s="14" t="s">
        <v>2</v>
      </c>
      <c r="C61" s="14" t="str">
        <f>"20217030512"</f>
        <v>20217030512</v>
      </c>
      <c r="D61" s="15">
        <v>64.2</v>
      </c>
      <c r="E61" s="14">
        <v>18</v>
      </c>
      <c r="F61" s="18"/>
    </row>
    <row r="62" spans="1:6" ht="21.75" customHeight="1">
      <c r="A62" s="14">
        <v>59</v>
      </c>
      <c r="B62" s="14" t="s">
        <v>2</v>
      </c>
      <c r="C62" s="14" t="str">
        <f>"20217031012"</f>
        <v>20217031012</v>
      </c>
      <c r="D62" s="15">
        <v>63.4</v>
      </c>
      <c r="E62" s="14">
        <v>19</v>
      </c>
      <c r="F62" s="18"/>
    </row>
    <row r="63" spans="1:6" ht="21.75" customHeight="1">
      <c r="A63" s="14">
        <v>60</v>
      </c>
      <c r="B63" s="14" t="s">
        <v>2</v>
      </c>
      <c r="C63" s="14" t="str">
        <f>"20217030621"</f>
        <v>20217030621</v>
      </c>
      <c r="D63" s="15">
        <v>62.2</v>
      </c>
      <c r="E63" s="14">
        <v>22</v>
      </c>
      <c r="F63" s="18"/>
    </row>
    <row r="64" spans="1:6" ht="21.75" customHeight="1">
      <c r="A64" s="14">
        <v>61</v>
      </c>
      <c r="B64" s="14" t="s">
        <v>2</v>
      </c>
      <c r="C64" s="14" t="str">
        <f>"20217031028"</f>
        <v>20217031028</v>
      </c>
      <c r="D64" s="15">
        <v>62.2</v>
      </c>
      <c r="E64" s="14">
        <v>22</v>
      </c>
      <c r="F64" s="18"/>
    </row>
    <row r="65" spans="1:6" ht="21.75" customHeight="1">
      <c r="A65" s="14">
        <v>62</v>
      </c>
      <c r="B65" s="14" t="s">
        <v>2</v>
      </c>
      <c r="C65" s="14" t="str">
        <f>"20217030601"</f>
        <v>20217030601</v>
      </c>
      <c r="D65" s="15">
        <v>62</v>
      </c>
      <c r="E65" s="14">
        <v>24</v>
      </c>
      <c r="F65" s="19"/>
    </row>
  </sheetData>
  <sortState ref="A2:AO305">
    <sortCondition ref="B2:B305"/>
    <sortCondition descending="1" ref="D2:D305"/>
  </sortState>
  <mergeCells count="5">
    <mergeCell ref="A2:F2"/>
    <mergeCell ref="F4:F17"/>
    <mergeCell ref="F18:F25"/>
    <mergeCell ref="F26:F46"/>
    <mergeCell ref="F47:F65"/>
  </mergeCells>
  <phoneticPr fontId="18" type="noConversion"/>
  <pageMargins left="0.70866141732283472" right="0.70866141732283472" top="0.35433070866141736" bottom="0.15748031496062992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1033_60dd69f306451</vt:lpstr>
      <vt:lpstr>'1033_60dd69f306451'!Print_Titles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NTKO</cp:lastModifiedBy>
  <cp:lastPrinted>2021-07-13T07:36:55Z</cp:lastPrinted>
  <dcterms:created xsi:type="dcterms:W3CDTF">2021-07-01T07:10:08Z</dcterms:created>
  <dcterms:modified xsi:type="dcterms:W3CDTF">2021-07-13T07:40:57Z</dcterms:modified>
</cp:coreProperties>
</file>